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<sst xmlns="http://schemas.openxmlformats.org/spreadsheetml/2006/main" count="11" uniqueCount="9">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</sst>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Port Arthur, TX (1953-1977)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-1.3359171829836047</c:v>
                </c:pt>
                <c:pt idx="1">
                  <c:v>-1.0220834214532564</c:v>
                </c:pt>
                <c:pt idx="2">
                  <c:v>-0.8257781417777368</c:v>
                </c:pt>
                <c:pt idx="3">
                  <c:v>-0.6698293183942576</c:v>
                </c:pt>
                <c:pt idx="4">
                  <c:v>-0.5343517326888187</c:v>
                </c:pt>
                <c:pt idx="5">
                  <c:v>-0.41082818993259596</c:v>
                </c:pt>
                <c:pt idx="6">
                  <c:v>-0.29466295328754266</c:v>
                </c:pt>
                <c:pt idx="7">
                  <c:v>-0.18298229796355278</c:v>
                </c:pt>
                <c:pt idx="8">
                  <c:v>-0.0737746286582743</c:v>
                </c:pt>
                <c:pt idx="9">
                  <c:v>0.03451213679999545</c:v>
                </c:pt>
                <c:pt idx="10">
                  <c:v>0.14318808207443193</c:v>
                </c:pt>
                <c:pt idx="11">
                  <c:v>0.2534565344956684</c:v>
                </c:pt>
                <c:pt idx="12">
                  <c:v>0.36651292058166435</c:v>
                </c:pt>
                <c:pt idx="13">
                  <c:v>0.4836319802442099</c:v>
                </c:pt>
                <c:pt idx="14">
                  <c:v>0.6062609302073202</c:v>
                </c:pt>
                <c:pt idx="15">
                  <c:v>0.7361364743738814</c:v>
                </c:pt>
                <c:pt idx="16">
                  <c:v>0.8754506751740996</c:v>
                </c:pt>
                <c:pt idx="17">
                  <c:v>1.0271084627669231</c:v>
                </c:pt>
                <c:pt idx="18">
                  <c:v>1.1951597065374815</c:v>
                </c:pt>
                <c:pt idx="19">
                  <c:v>1.3855839055798977</c:v>
                </c:pt>
                <c:pt idx="20">
                  <c:v>1.6078546613726075</c:v>
                </c:pt>
                <c:pt idx="21">
                  <c:v>1.8784644495017238</c:v>
                </c:pt>
                <c:pt idx="22">
                  <c:v>2.2303954635323353</c:v>
                </c:pt>
                <c:pt idx="23">
                  <c:v>2.747092798179954</c:v>
                </c:pt>
                <c:pt idx="24">
                  <c:v>3.7922313962598238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43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49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54</c:v>
                </c:pt>
                <c:pt idx="15">
                  <c:v>55</c:v>
                </c:pt>
                <c:pt idx="16">
                  <c:v>55</c:v>
                </c:pt>
                <c:pt idx="17">
                  <c:v>57</c:v>
                </c:pt>
                <c:pt idx="18">
                  <c:v>57</c:v>
                </c:pt>
                <c:pt idx="19">
                  <c:v>60</c:v>
                </c:pt>
                <c:pt idx="20">
                  <c:v>61</c:v>
                </c:pt>
                <c:pt idx="21">
                  <c:v>63</c:v>
                </c:pt>
                <c:pt idx="22">
                  <c:v>66</c:v>
                </c:pt>
                <c:pt idx="23">
                  <c:v>67</c:v>
                </c:pt>
                <c:pt idx="24">
                  <c:v>81</c:v>
                </c:pt>
              </c:numCache>
            </c:numRef>
          </c:yVal>
          <c:smooth val="1"/>
        </c:ser>
        <c:axId val="42655517"/>
        <c:axId val="48355334"/>
      </c:scatterChart>
      <c:valAx>
        <c:axId val="4265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55334"/>
        <c:crosses val="autoZero"/>
        <c:crossBetween val="midCat"/>
        <c:dispUnits/>
      </c:valAx>
      <c:valAx>
        <c:axId val="48355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55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25</v>
      </c>
      <c r="D2" s="1">
        <f aca="true" t="shared" si="0" ref="D2:D18">(B2-0.44)/(C2+0.12)</f>
        <v>0.02229299363057325</v>
      </c>
      <c r="E2" s="1">
        <f aca="true" t="shared" si="1" ref="E2:F21">-LN(D2)</f>
        <v>3.80348283685294</v>
      </c>
      <c r="F2" s="1">
        <f t="shared" si="1"/>
        <v>-1.3359171829836047</v>
      </c>
      <c r="G2" s="1">
        <f>-LN(0.99)</f>
        <v>0.01005033585350145</v>
      </c>
      <c r="H2" s="1">
        <f>-LN(G2)</f>
        <v>4.600149226776579</v>
      </c>
      <c r="I2" s="1">
        <f>(7.6715*H2)+48.78</f>
        <v>84.07004479321652</v>
      </c>
    </row>
    <row r="3" spans="1:6" ht="12.75">
      <c r="A3" s="1">
        <v>43</v>
      </c>
      <c r="B3" s="1">
        <v>2</v>
      </c>
      <c r="C3">
        <v>25</v>
      </c>
      <c r="D3" s="1">
        <f t="shared" si="0"/>
        <v>0.06210191082802548</v>
      </c>
      <c r="E3" s="1">
        <f t="shared" si="1"/>
        <v>2.778978520338552</v>
      </c>
      <c r="F3" s="1">
        <f t="shared" si="1"/>
        <v>-1.0220834214532564</v>
      </c>
    </row>
    <row r="4" spans="1:6" ht="12.75">
      <c r="A4" s="1">
        <v>44</v>
      </c>
      <c r="B4" s="1">
        <v>3</v>
      </c>
      <c r="C4">
        <v>25</v>
      </c>
      <c r="D4" s="1">
        <f t="shared" si="0"/>
        <v>0.1019108280254777</v>
      </c>
      <c r="E4" s="1">
        <f t="shared" si="1"/>
        <v>2.283657083108527</v>
      </c>
      <c r="F4" s="1">
        <f t="shared" si="1"/>
        <v>-0.8257781417777368</v>
      </c>
    </row>
    <row r="5" spans="1:6" ht="12.75">
      <c r="A5" s="1">
        <v>44</v>
      </c>
      <c r="B5" s="1">
        <v>4</v>
      </c>
      <c r="C5">
        <v>25</v>
      </c>
      <c r="D5" s="1">
        <f t="shared" si="0"/>
        <v>0.14171974522292993</v>
      </c>
      <c r="E5" s="1">
        <f t="shared" si="1"/>
        <v>1.9539037967360589</v>
      </c>
      <c r="F5" s="1">
        <f t="shared" si="1"/>
        <v>-0.6698293183942576</v>
      </c>
    </row>
    <row r="6" spans="1:6" ht="12.75">
      <c r="A6" s="1">
        <v>45</v>
      </c>
      <c r="B6" s="1">
        <v>5</v>
      </c>
      <c r="C6">
        <v>25</v>
      </c>
      <c r="D6" s="1">
        <f t="shared" si="0"/>
        <v>0.18152866242038215</v>
      </c>
      <c r="E6" s="1">
        <f t="shared" si="1"/>
        <v>1.7063417180737033</v>
      </c>
      <c r="F6" s="1">
        <f t="shared" si="1"/>
        <v>-0.5343517326888187</v>
      </c>
    </row>
    <row r="7" spans="1:6" ht="12.75">
      <c r="A7" s="1">
        <v>45</v>
      </c>
      <c r="B7" s="1">
        <v>6</v>
      </c>
      <c r="C7">
        <v>25</v>
      </c>
      <c r="D7" s="1">
        <f t="shared" si="0"/>
        <v>0.22133757961783437</v>
      </c>
      <c r="E7" s="1">
        <f t="shared" si="1"/>
        <v>1.508066233337507</v>
      </c>
      <c r="F7" s="1">
        <f t="shared" si="1"/>
        <v>-0.41082818993259596</v>
      </c>
    </row>
    <row r="8" spans="1:6" ht="12.75">
      <c r="A8" s="1">
        <v>45</v>
      </c>
      <c r="B8" s="1">
        <v>7</v>
      </c>
      <c r="C8">
        <v>25</v>
      </c>
      <c r="D8" s="1">
        <f t="shared" si="0"/>
        <v>0.2611464968152866</v>
      </c>
      <c r="E8" s="1">
        <f t="shared" si="1"/>
        <v>1.3426737386440002</v>
      </c>
      <c r="F8" s="1">
        <f t="shared" si="1"/>
        <v>-0.29466295328754266</v>
      </c>
    </row>
    <row r="9" spans="1:6" ht="12.75">
      <c r="A9" s="1">
        <v>46</v>
      </c>
      <c r="B9" s="1">
        <v>8</v>
      </c>
      <c r="C9">
        <v>25</v>
      </c>
      <c r="D9" s="1">
        <f t="shared" si="0"/>
        <v>0.30095541401273884</v>
      </c>
      <c r="E9" s="1">
        <f t="shared" si="1"/>
        <v>1.2007931514085564</v>
      </c>
      <c r="F9" s="1">
        <f t="shared" si="1"/>
        <v>-0.18298229796355278</v>
      </c>
    </row>
    <row r="10" spans="1:6" ht="12.75">
      <c r="A10" s="1">
        <v>47</v>
      </c>
      <c r="B10" s="1">
        <v>9</v>
      </c>
      <c r="C10">
        <v>25</v>
      </c>
      <c r="D10" s="1">
        <f t="shared" si="0"/>
        <v>0.34076433121019106</v>
      </c>
      <c r="E10" s="1">
        <f t="shared" si="1"/>
        <v>1.0765641514463473</v>
      </c>
      <c r="F10" s="1">
        <f t="shared" si="1"/>
        <v>-0.0737746286582743</v>
      </c>
    </row>
    <row r="11" spans="1:6" ht="12.75">
      <c r="A11" s="1">
        <v>49</v>
      </c>
      <c r="B11" s="1">
        <v>10</v>
      </c>
      <c r="C11">
        <v>25</v>
      </c>
      <c r="D11" s="1">
        <f t="shared" si="0"/>
        <v>0.38057324840764334</v>
      </c>
      <c r="E11" s="1">
        <f t="shared" si="1"/>
        <v>0.9660766145366879</v>
      </c>
      <c r="F11" s="1">
        <f t="shared" si="1"/>
        <v>0.03451213679999545</v>
      </c>
    </row>
    <row r="12" spans="1:6" ht="12.75">
      <c r="A12" s="1">
        <v>51</v>
      </c>
      <c r="B12" s="1">
        <v>11</v>
      </c>
      <c r="C12">
        <v>25</v>
      </c>
      <c r="D12" s="1">
        <f t="shared" si="0"/>
        <v>0.42038216560509556</v>
      </c>
      <c r="E12" s="1">
        <f t="shared" si="1"/>
        <v>0.8665910633218825</v>
      </c>
      <c r="F12" s="1">
        <f t="shared" si="1"/>
        <v>0.14318808207443193</v>
      </c>
    </row>
    <row r="13" spans="1:6" ht="12.75">
      <c r="A13" s="1">
        <v>51</v>
      </c>
      <c r="B13" s="1">
        <v>12</v>
      </c>
      <c r="C13">
        <v>25</v>
      </c>
      <c r="D13" s="1">
        <f t="shared" si="0"/>
        <v>0.4601910828025478</v>
      </c>
      <c r="E13" s="1">
        <f t="shared" si="1"/>
        <v>0.7761134783557665</v>
      </c>
      <c r="F13" s="1">
        <f t="shared" si="1"/>
        <v>0.2534565344956684</v>
      </c>
    </row>
    <row r="14" spans="1:6" ht="12.75">
      <c r="A14" s="1">
        <v>51</v>
      </c>
      <c r="B14" s="1">
        <v>13</v>
      </c>
      <c r="C14">
        <v>25</v>
      </c>
      <c r="D14" s="1">
        <f t="shared" si="0"/>
        <v>0.5</v>
      </c>
      <c r="E14" s="1">
        <f t="shared" si="1"/>
        <v>0.6931471805599453</v>
      </c>
      <c r="F14" s="1">
        <f t="shared" si="1"/>
        <v>0.36651292058166435</v>
      </c>
    </row>
    <row r="15" spans="1:6" ht="12.75">
      <c r="A15" s="1">
        <v>51</v>
      </c>
      <c r="B15" s="1">
        <v>14</v>
      </c>
      <c r="C15">
        <v>25</v>
      </c>
      <c r="D15" s="1">
        <f t="shared" si="0"/>
        <v>0.5398089171974523</v>
      </c>
      <c r="E15" s="1">
        <f t="shared" si="1"/>
        <v>0.6165400590877483</v>
      </c>
      <c r="F15" s="1">
        <f t="shared" si="1"/>
        <v>0.4836319802442099</v>
      </c>
    </row>
    <row r="16" spans="1:6" ht="12.75">
      <c r="A16" s="1">
        <v>54</v>
      </c>
      <c r="B16" s="1">
        <v>15</v>
      </c>
      <c r="C16">
        <v>25</v>
      </c>
      <c r="D16" s="1">
        <f t="shared" si="0"/>
        <v>0.5796178343949044</v>
      </c>
      <c r="E16" s="1">
        <f t="shared" si="1"/>
        <v>0.5453862988314581</v>
      </c>
      <c r="F16" s="1">
        <f t="shared" si="1"/>
        <v>0.6062609302073202</v>
      </c>
    </row>
    <row r="17" spans="1:6" ht="12.75">
      <c r="A17" s="1">
        <v>55</v>
      </c>
      <c r="B17" s="1">
        <v>16</v>
      </c>
      <c r="C17">
        <v>25</v>
      </c>
      <c r="D17" s="1">
        <f t="shared" si="0"/>
        <v>0.6194267515923567</v>
      </c>
      <c r="E17" s="1">
        <f t="shared" si="1"/>
        <v>0.47896082284975233</v>
      </c>
      <c r="F17" s="1">
        <f t="shared" si="1"/>
        <v>0.7361364743738814</v>
      </c>
    </row>
    <row r="18" spans="1:6" ht="12.75">
      <c r="A18" s="1">
        <v>55</v>
      </c>
      <c r="B18" s="1">
        <v>17</v>
      </c>
      <c r="C18">
        <v>25</v>
      </c>
      <c r="D18" s="1">
        <f t="shared" si="0"/>
        <v>0.6592356687898089</v>
      </c>
      <c r="E18" s="1">
        <f t="shared" si="1"/>
        <v>0.41667419264288436</v>
      </c>
      <c r="F18" s="1">
        <f t="shared" si="1"/>
        <v>0.8754506751740996</v>
      </c>
    </row>
    <row r="19" spans="1:6" ht="12.75">
      <c r="A19" s="1">
        <v>57</v>
      </c>
      <c r="B19" s="1">
        <v>18</v>
      </c>
      <c r="C19">
        <v>25</v>
      </c>
      <c r="D19" s="1">
        <f>(B19-0.44)/(C19+0.12)</f>
        <v>0.699044585987261</v>
      </c>
      <c r="E19" s="1">
        <f t="shared" si="1"/>
        <v>0.3580407533930275</v>
      </c>
      <c r="F19" s="1">
        <f t="shared" si="1"/>
        <v>1.0271084627669231</v>
      </c>
    </row>
    <row r="20" spans="1:6" ht="12.75">
      <c r="A20" s="1">
        <v>57</v>
      </c>
      <c r="B20" s="1">
        <v>19</v>
      </c>
      <c r="C20">
        <v>25</v>
      </c>
      <c r="D20" s="1">
        <f>(B20-0.44)/(C20+0.12)</f>
        <v>0.7388535031847133</v>
      </c>
      <c r="E20" s="1">
        <f t="shared" si="1"/>
        <v>0.3026556142419435</v>
      </c>
      <c r="F20" s="1">
        <f t="shared" si="1"/>
        <v>1.1951597065374815</v>
      </c>
    </row>
    <row r="21" spans="1:6" ht="12.75">
      <c r="A21" s="1">
        <v>60</v>
      </c>
      <c r="B21" s="1">
        <v>20</v>
      </c>
      <c r="C21">
        <v>25</v>
      </c>
      <c r="D21" s="1">
        <f>(B21-0.44)/(C21+0.12)</f>
        <v>0.7786624203821655</v>
      </c>
      <c r="E21" s="1">
        <f t="shared" si="1"/>
        <v>0.2501776769933268</v>
      </c>
      <c r="F21" s="1">
        <f t="shared" si="1"/>
        <v>1.3855839055798977</v>
      </c>
    </row>
    <row r="22" spans="1:6" ht="12.75">
      <c r="A22" s="1">
        <v>61</v>
      </c>
      <c r="B22" s="1">
        <v>21</v>
      </c>
      <c r="C22">
        <v>25</v>
      </c>
      <c r="D22" s="1">
        <f>(B22-0.44)/(C22+0.12)</f>
        <v>0.8184713375796178</v>
      </c>
      <c r="E22" s="1">
        <f>-LN(D22)</f>
        <v>0.20031690101303365</v>
      </c>
      <c r="F22" s="1">
        <f>-LN(E22)</f>
        <v>1.6078546613726075</v>
      </c>
    </row>
    <row r="23" spans="1:6" ht="12.75">
      <c r="A23" s="1">
        <v>63</v>
      </c>
      <c r="B23" s="1">
        <v>22</v>
      </c>
      <c r="C23">
        <v>25</v>
      </c>
      <c r="D23" s="1">
        <f>(B23-0.44)/(C23+0.12)</f>
        <v>0.8582802547770699</v>
      </c>
      <c r="E23" s="1">
        <f>-LN(D23)</f>
        <v>0.1528245955592017</v>
      </c>
      <c r="F23" s="1">
        <f>-LN(E23)</f>
        <v>1.8784644495017238</v>
      </c>
    </row>
    <row r="24" spans="1:6" ht="12.75">
      <c r="A24" s="1">
        <v>66</v>
      </c>
      <c r="B24" s="1">
        <v>23</v>
      </c>
      <c r="C24">
        <v>25</v>
      </c>
      <c r="D24" s="1">
        <f>(B24-0.44)/(C24+0.12)</f>
        <v>0.8980891719745222</v>
      </c>
      <c r="E24" s="1">
        <f>-LN(D24)</f>
        <v>0.10748591497013987</v>
      </c>
      <c r="F24" s="1">
        <f>-LN(E24)</f>
        <v>2.2303954635323353</v>
      </c>
    </row>
    <row r="25" spans="1:6" ht="12.75">
      <c r="A25" s="1">
        <v>67</v>
      </c>
      <c r="B25" s="1">
        <v>24</v>
      </c>
      <c r="C25">
        <v>25</v>
      </c>
      <c r="D25" s="1">
        <f>(B25-0.44)/(C25+0.12)</f>
        <v>0.9378980891719745</v>
      </c>
      <c r="E25" s="1">
        <f>-LN(D25)</f>
        <v>0.06411398281661201</v>
      </c>
      <c r="F25" s="1">
        <f>-LN(E25)</f>
        <v>2.747092798179954</v>
      </c>
    </row>
    <row r="26" spans="1:6" ht="12.75">
      <c r="A26" s="1">
        <v>81</v>
      </c>
      <c r="B26" s="1">
        <v>25</v>
      </c>
      <c r="C26">
        <v>25</v>
      </c>
      <c r="D26" s="1">
        <f>(B26-0.44)/(C26+0.12)</f>
        <v>0.9777070063694266</v>
      </c>
      <c r="E26" s="1">
        <f>-LN(D26)</f>
        <v>0.022545238321056323</v>
      </c>
      <c r="F26" s="1">
        <f>-LN(E26)</f>
        <v>3.7922313962598238</v>
      </c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53.08</v>
      </c>
      <c r="B51" t="s">
        <v>4</v>
      </c>
    </row>
    <row r="52" spans="1:2" ht="12.75">
      <c r="A52">
        <f>STDEV(A2:A49)</f>
        <v>9.508417323613845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2005-02-25T19:05:59Z</dcterms:modified>
  <cp:category/>
  <cp:version/>
  <cp:contentType/>
  <cp:contentStatus/>
</cp:coreProperties>
</file>