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10" windowWidth="13020" windowHeight="10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<sst xmlns="http://schemas.openxmlformats.org/spreadsheetml/2006/main" count="11" uniqueCount="9">
  <si>
    <t>V</t>
  </si>
  <si>
    <t>m</t>
  </si>
  <si>
    <t>N</t>
  </si>
  <si>
    <t>Pv</t>
  </si>
  <si>
    <t>mean</t>
  </si>
  <si>
    <t>stdev</t>
  </si>
  <si>
    <t>-ln(Pv)</t>
  </si>
  <si>
    <t>-ln(-ln(Pv))</t>
  </si>
  <si>
    <t>V(x years)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</si>
</sst>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vertAlign val="superscript"/>
      <sz val="9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Type I Distribution - Reno, NV (1942-1977)
</a:t>
            </a:r>
          </a:p>
        </c:rich>
      </c:tx>
      <c:layout>
        <c:manualLayout>
          <c:xMode val="factor"/>
          <c:yMode val="factor"/>
          <c:x val="-0.0732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3525"/>
          <c:w val="0.593"/>
          <c:h val="0.76775"/>
        </c:manualLayout>
      </c:layout>
      <c:scatterChart>
        <c:scatterStyle val="smooth"/>
        <c:varyColors val="0"/>
        <c:ser>
          <c:idx val="0"/>
          <c:order val="0"/>
          <c:tx>
            <c:v>Type I EV Distribution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Sheet1!$F$2:$F$45</c:f>
              <c:numCache>
                <c:ptCount val="44"/>
                <c:pt idx="0">
                  <c:v>-1.4271160093525002</c:v>
                </c:pt>
                <c:pt idx="1">
                  <c:v>-1.1449107502622353</c:v>
                </c:pt>
                <c:pt idx="2">
                  <c:v>-0.973366275413218</c:v>
                </c:pt>
                <c:pt idx="3">
                  <c:v>-0.8403104409970803</c:v>
                </c:pt>
                <c:pt idx="4">
                  <c:v>-0.7273186798906832</c:v>
                </c:pt>
                <c:pt idx="5">
                  <c:v>-0.6266059194294753</c:v>
                </c:pt>
                <c:pt idx="6">
                  <c:v>-0.5340671111595625</c:v>
                </c:pt>
                <c:pt idx="7">
                  <c:v>-0.447231001564325</c:v>
                </c:pt>
                <c:pt idx="8">
                  <c:v>-0.36446708309207126</c:v>
                </c:pt>
                <c:pt idx="9">
                  <c:v>-0.2846216452322874</c:v>
                </c:pt>
                <c:pt idx="10">
                  <c:v>-0.2068299656480459</c:v>
                </c:pt>
                <c:pt idx="11">
                  <c:v>-0.13041040956108893</c:v>
                </c:pt>
                <c:pt idx="12">
                  <c:v>-0.05480022703785223</c:v>
                </c:pt>
                <c:pt idx="13">
                  <c:v>0.02048596576147105</c:v>
                </c:pt>
                <c:pt idx="14">
                  <c:v>0.09588479050316734</c:v>
                </c:pt>
                <c:pt idx="15">
                  <c:v>0.17180519630613908</c:v>
                </c:pt>
                <c:pt idx="16">
                  <c:v>0.24864524852345737</c:v>
                </c:pt>
                <c:pt idx="17">
                  <c:v>0.3268067022805638</c:v>
                </c:pt>
                <c:pt idx="18">
                  <c:v>0.40670887948510887</c:v>
                </c:pt>
                <c:pt idx="19">
                  <c:v>0.4888031354825903</c:v>
                </c:pt>
                <c:pt idx="20">
                  <c:v>0.5735892091023587</c:v>
                </c:pt>
                <c:pt idx="21">
                  <c:v>0.6616349815999057</c:v>
                </c:pt>
                <c:pt idx="22">
                  <c:v>0.7536016752710979</c:v>
                </c:pt>
                <c:pt idx="23">
                  <c:v>0.8502774321197126</c:v>
                </c:pt>
                <c:pt idx="24">
                  <c:v>0.9526237926101178</c:v>
                </c:pt>
                <c:pt idx="25">
                  <c:v>1.061842367485929</c:v>
                </c:pt>
                <c:pt idx="26">
                  <c:v>1.1794740188422341</c:v>
                </c:pt>
                <c:pt idx="27">
                  <c:v>1.3075523793806183</c:v>
                </c:pt>
                <c:pt idx="28">
                  <c:v>1.4488525890693877</c:v>
                </c:pt>
                <c:pt idx="29">
                  <c:v>1.6073170008141462</c:v>
                </c:pt>
                <c:pt idx="30">
                  <c:v>1.7888351636776876</c:v>
                </c:pt>
                <c:pt idx="31">
                  <c:v>2.0028047562858737</c:v>
                </c:pt>
                <c:pt idx="32">
                  <c:v>2.265653657715387</c:v>
                </c:pt>
                <c:pt idx="33">
                  <c:v>2.6103087027617367</c:v>
                </c:pt>
                <c:pt idx="34">
                  <c:v>3.1201672304734083</c:v>
                </c:pt>
                <c:pt idx="35">
                  <c:v>4.158862737769477</c:v>
                </c:pt>
              </c:numCache>
            </c:numRef>
          </c:xVal>
          <c:yVal>
            <c:numRef>
              <c:f>Sheet1!$A$2:$A$45</c:f>
              <c:numCache>
                <c:ptCount val="44"/>
                <c:pt idx="0">
                  <c:v>43</c:v>
                </c:pt>
                <c:pt idx="1">
                  <c:v>46</c:v>
                </c:pt>
                <c:pt idx="2">
                  <c:v>47</c:v>
                </c:pt>
                <c:pt idx="3">
                  <c:v>48</c:v>
                </c:pt>
                <c:pt idx="4">
                  <c:v>49</c:v>
                </c:pt>
                <c:pt idx="5">
                  <c:v>49</c:v>
                </c:pt>
                <c:pt idx="6">
                  <c:v>49</c:v>
                </c:pt>
                <c:pt idx="7">
                  <c:v>50</c:v>
                </c:pt>
                <c:pt idx="8">
                  <c:v>50</c:v>
                </c:pt>
                <c:pt idx="9">
                  <c:v>51</c:v>
                </c:pt>
                <c:pt idx="10">
                  <c:v>52</c:v>
                </c:pt>
                <c:pt idx="11">
                  <c:v>52</c:v>
                </c:pt>
                <c:pt idx="12">
                  <c:v>53</c:v>
                </c:pt>
                <c:pt idx="13">
                  <c:v>53</c:v>
                </c:pt>
                <c:pt idx="14">
                  <c:v>54</c:v>
                </c:pt>
                <c:pt idx="15">
                  <c:v>54</c:v>
                </c:pt>
                <c:pt idx="16">
                  <c:v>54</c:v>
                </c:pt>
                <c:pt idx="17">
                  <c:v>54</c:v>
                </c:pt>
                <c:pt idx="18">
                  <c:v>55</c:v>
                </c:pt>
                <c:pt idx="19">
                  <c:v>55</c:v>
                </c:pt>
                <c:pt idx="20">
                  <c:v>56</c:v>
                </c:pt>
                <c:pt idx="21">
                  <c:v>57</c:v>
                </c:pt>
                <c:pt idx="22">
                  <c:v>57</c:v>
                </c:pt>
                <c:pt idx="23">
                  <c:v>57</c:v>
                </c:pt>
                <c:pt idx="24">
                  <c:v>59</c:v>
                </c:pt>
                <c:pt idx="25">
                  <c:v>61</c:v>
                </c:pt>
                <c:pt idx="26">
                  <c:v>61</c:v>
                </c:pt>
                <c:pt idx="27">
                  <c:v>61</c:v>
                </c:pt>
                <c:pt idx="28">
                  <c:v>63</c:v>
                </c:pt>
                <c:pt idx="29">
                  <c:v>65</c:v>
                </c:pt>
                <c:pt idx="30">
                  <c:v>66</c:v>
                </c:pt>
                <c:pt idx="31">
                  <c:v>67</c:v>
                </c:pt>
                <c:pt idx="32">
                  <c:v>67</c:v>
                </c:pt>
                <c:pt idx="33">
                  <c:v>72</c:v>
                </c:pt>
                <c:pt idx="34">
                  <c:v>72</c:v>
                </c:pt>
                <c:pt idx="35">
                  <c:v>77</c:v>
                </c:pt>
              </c:numCache>
            </c:numRef>
          </c:yVal>
          <c:smooth val="1"/>
        </c:ser>
        <c:axId val="45338955"/>
        <c:axId val="5397412"/>
      </c:scatterChart>
      <c:valAx>
        <c:axId val="453389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-ln(-ln(Pv))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97412"/>
        <c:crosses val="autoZero"/>
        <c:crossBetween val="midCat"/>
        <c:dispUnits/>
      </c:valAx>
      <c:valAx>
        <c:axId val="53974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Fastest Mile Wind Speed (mph)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33895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2</xdr:row>
      <xdr:rowOff>0</xdr:rowOff>
    </xdr:from>
    <xdr:to>
      <xdr:col>13</xdr:col>
      <xdr:colOff>533400</xdr:colOff>
      <xdr:row>22</xdr:row>
      <xdr:rowOff>85725</xdr:rowOff>
    </xdr:to>
    <xdr:graphicFrame>
      <xdr:nvGraphicFramePr>
        <xdr:cNvPr id="1" name="Chart 1"/>
        <xdr:cNvGraphicFramePr/>
      </xdr:nvGraphicFramePr>
      <xdr:xfrm>
        <a:off x="3667125" y="323850"/>
        <a:ext cx="479107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workbookViewId="0" topLeftCell="A1">
      <selection activeCell="I3" sqref="I3"/>
    </sheetView>
  </sheetViews>
  <sheetFormatPr defaultColWidth="9.140625" defaultRowHeight="12.75"/>
  <sheetData>
    <row r="1" spans="1:9" ht="12.75">
      <c r="A1" s="1" t="s">
        <v>0</v>
      </c>
      <c r="B1" s="1" t="s">
        <v>1</v>
      </c>
      <c r="C1" s="1" t="s">
        <v>2</v>
      </c>
      <c r="D1" s="1" t="s">
        <v>3</v>
      </c>
      <c r="E1" s="2" t="s">
        <v>6</v>
      </c>
      <c r="F1" s="2" t="s">
        <v>7</v>
      </c>
      <c r="G1" s="2" t="s">
        <v>6</v>
      </c>
      <c r="H1" s="2" t="s">
        <v>7</v>
      </c>
      <c r="I1" s="3" t="s">
        <v>8</v>
      </c>
    </row>
    <row r="2" spans="1:9" ht="12.75">
      <c r="A2" s="1">
        <v>43</v>
      </c>
      <c r="B2" s="1">
        <v>1</v>
      </c>
      <c r="C2">
        <v>36</v>
      </c>
      <c r="D2" s="1">
        <f aca="true" t="shared" si="0" ref="D2:D14">(B2-0.44)/(C2+0.12)</f>
        <v>0.015503875968992251</v>
      </c>
      <c r="E2" s="1">
        <f aca="true" t="shared" si="1" ref="E2:F14">-LN(D2)</f>
        <v>4.1666652238017265</v>
      </c>
      <c r="F2" s="1">
        <f t="shared" si="1"/>
        <v>-1.4271160093525002</v>
      </c>
      <c r="G2" s="1">
        <f>-LN(0.99)</f>
        <v>0.01005033585350145</v>
      </c>
      <c r="H2" s="1">
        <f>-LN(G2)</f>
        <v>4.600149226776579</v>
      </c>
      <c r="I2" s="1">
        <f>(6.384*H2)+52.949</f>
        <v>82.31635266374168</v>
      </c>
    </row>
    <row r="3" spans="1:6" ht="12.75">
      <c r="A3" s="1">
        <v>46</v>
      </c>
      <c r="B3" s="1">
        <v>2</v>
      </c>
      <c r="C3">
        <v>36</v>
      </c>
      <c r="D3" s="1">
        <f t="shared" si="0"/>
        <v>0.043189368770764125</v>
      </c>
      <c r="E3" s="1">
        <f t="shared" si="1"/>
        <v>3.1421609072873387</v>
      </c>
      <c r="F3" s="1">
        <f t="shared" si="1"/>
        <v>-1.1449107502622353</v>
      </c>
    </row>
    <row r="4" spans="1:6" ht="12.75">
      <c r="A4" s="1">
        <v>47</v>
      </c>
      <c r="B4" s="1">
        <v>3</v>
      </c>
      <c r="C4">
        <v>36</v>
      </c>
      <c r="D4" s="1">
        <f t="shared" si="0"/>
        <v>0.070874861572536</v>
      </c>
      <c r="E4" s="1">
        <f t="shared" si="1"/>
        <v>2.6468394700573135</v>
      </c>
      <c r="F4" s="1">
        <f t="shared" si="1"/>
        <v>-0.973366275413218</v>
      </c>
    </row>
    <row r="5" spans="1:6" ht="12.75">
      <c r="A5" s="1">
        <v>48</v>
      </c>
      <c r="B5" s="1">
        <v>4</v>
      </c>
      <c r="C5">
        <v>36</v>
      </c>
      <c r="D5" s="1">
        <f t="shared" si="0"/>
        <v>0.09856035437430787</v>
      </c>
      <c r="E5" s="1">
        <f t="shared" si="1"/>
        <v>2.3170861836848458</v>
      </c>
      <c r="F5" s="1">
        <f t="shared" si="1"/>
        <v>-0.8403104409970803</v>
      </c>
    </row>
    <row r="6" spans="1:6" ht="12.75">
      <c r="A6" s="1">
        <v>49</v>
      </c>
      <c r="B6" s="1">
        <v>5</v>
      </c>
      <c r="C6">
        <v>36</v>
      </c>
      <c r="D6" s="1">
        <f t="shared" si="0"/>
        <v>0.12624584717607973</v>
      </c>
      <c r="E6" s="1">
        <f t="shared" si="1"/>
        <v>2.06952410502249</v>
      </c>
      <c r="F6" s="1">
        <f t="shared" si="1"/>
        <v>-0.7273186798906832</v>
      </c>
    </row>
    <row r="7" spans="1:6" ht="12.75">
      <c r="A7" s="1">
        <v>49</v>
      </c>
      <c r="B7" s="1">
        <v>6</v>
      </c>
      <c r="C7">
        <v>36</v>
      </c>
      <c r="D7" s="1">
        <f t="shared" si="0"/>
        <v>0.1539313399778516</v>
      </c>
      <c r="E7" s="1">
        <f t="shared" si="1"/>
        <v>1.8712486202862937</v>
      </c>
      <c r="F7" s="1">
        <f t="shared" si="1"/>
        <v>-0.6266059194294753</v>
      </c>
    </row>
    <row r="8" spans="1:6" ht="12.75">
      <c r="A8" s="1">
        <v>49</v>
      </c>
      <c r="B8" s="1">
        <v>7</v>
      </c>
      <c r="C8">
        <v>36</v>
      </c>
      <c r="D8" s="1">
        <f t="shared" si="0"/>
        <v>0.18161683277962348</v>
      </c>
      <c r="E8" s="1">
        <f t="shared" si="1"/>
        <v>1.7058561255927869</v>
      </c>
      <c r="F8" s="1">
        <f t="shared" si="1"/>
        <v>-0.5340671111595625</v>
      </c>
    </row>
    <row r="9" spans="1:6" ht="12.75">
      <c r="A9" s="1">
        <v>50</v>
      </c>
      <c r="B9" s="1">
        <v>8</v>
      </c>
      <c r="C9">
        <v>36</v>
      </c>
      <c r="D9" s="1">
        <f t="shared" si="0"/>
        <v>0.20930232558139536</v>
      </c>
      <c r="E9" s="1">
        <f t="shared" si="1"/>
        <v>1.563975538357343</v>
      </c>
      <c r="F9" s="1">
        <f t="shared" si="1"/>
        <v>-0.447231001564325</v>
      </c>
    </row>
    <row r="10" spans="1:6" ht="12.75">
      <c r="A10" s="1">
        <v>50</v>
      </c>
      <c r="B10" s="1">
        <v>9</v>
      </c>
      <c r="C10">
        <v>36</v>
      </c>
      <c r="D10" s="1">
        <f t="shared" si="0"/>
        <v>0.23698781838316726</v>
      </c>
      <c r="E10" s="1">
        <f t="shared" si="1"/>
        <v>1.4397465383951338</v>
      </c>
      <c r="F10" s="1">
        <f t="shared" si="1"/>
        <v>-0.36446708309207126</v>
      </c>
    </row>
    <row r="11" spans="1:6" ht="12.75">
      <c r="A11" s="1">
        <v>51</v>
      </c>
      <c r="B11" s="1">
        <v>10</v>
      </c>
      <c r="C11">
        <v>36</v>
      </c>
      <c r="D11" s="1">
        <f t="shared" si="0"/>
        <v>0.26467331118493914</v>
      </c>
      <c r="E11" s="1">
        <f t="shared" si="1"/>
        <v>1.3292590014854746</v>
      </c>
      <c r="F11" s="1">
        <f t="shared" si="1"/>
        <v>-0.2846216452322874</v>
      </c>
    </row>
    <row r="12" spans="1:6" ht="12.75">
      <c r="A12" s="1">
        <v>52</v>
      </c>
      <c r="B12" s="1">
        <v>11</v>
      </c>
      <c r="C12">
        <v>36</v>
      </c>
      <c r="D12" s="1">
        <f t="shared" si="0"/>
        <v>0.292358803986711</v>
      </c>
      <c r="E12" s="1">
        <f t="shared" si="1"/>
        <v>1.2297734502706692</v>
      </c>
      <c r="F12" s="1">
        <f t="shared" si="1"/>
        <v>-0.2068299656480459</v>
      </c>
    </row>
    <row r="13" spans="1:6" ht="12.75">
      <c r="A13" s="1">
        <v>52</v>
      </c>
      <c r="B13" s="1">
        <v>12</v>
      </c>
      <c r="C13">
        <v>36</v>
      </c>
      <c r="D13" s="1">
        <f aca="true" t="shared" si="2" ref="D13:D37">(B13-0.44)/(C13+0.12)</f>
        <v>0.3200442967884829</v>
      </c>
      <c r="E13" s="1">
        <f>-LN(D13)</f>
        <v>1.139295865304553</v>
      </c>
      <c r="F13" s="1">
        <f>-LN(E13)</f>
        <v>-0.13041040956108893</v>
      </c>
    </row>
    <row r="14" spans="1:6" ht="12.75">
      <c r="A14" s="1">
        <v>53</v>
      </c>
      <c r="B14" s="1">
        <v>13</v>
      </c>
      <c r="C14">
        <v>36</v>
      </c>
      <c r="D14" s="1">
        <f t="shared" si="2"/>
        <v>0.34772978959025475</v>
      </c>
      <c r="E14" s="1">
        <f>-LN(D14)</f>
        <v>1.0563295675087319</v>
      </c>
      <c r="F14" s="1">
        <f>-LN(E14)</f>
        <v>-0.05480022703785223</v>
      </c>
    </row>
    <row r="15" spans="1:6" ht="12.75">
      <c r="A15" s="1">
        <v>53</v>
      </c>
      <c r="B15" s="1">
        <v>14</v>
      </c>
      <c r="C15">
        <v>36</v>
      </c>
      <c r="D15" s="1">
        <f t="shared" si="2"/>
        <v>0.3754152823920266</v>
      </c>
      <c r="E15" s="1">
        <f>-LN(D15)</f>
        <v>0.9797224460365351</v>
      </c>
      <c r="F15" s="1">
        <f>-LN(E15)</f>
        <v>0.02048596576147105</v>
      </c>
    </row>
    <row r="16" spans="1:6" ht="12.75">
      <c r="A16" s="1">
        <v>54</v>
      </c>
      <c r="B16" s="1">
        <v>15</v>
      </c>
      <c r="C16">
        <v>36</v>
      </c>
      <c r="D16" s="1">
        <f t="shared" si="2"/>
        <v>0.4031007751937985</v>
      </c>
      <c r="E16" s="1">
        <f>-LN(D16)</f>
        <v>0.9085686857802446</v>
      </c>
      <c r="F16" s="1">
        <f>-LN(E16)</f>
        <v>0.09588479050316734</v>
      </c>
    </row>
    <row r="17" spans="1:6" ht="12.75">
      <c r="A17" s="1">
        <v>54</v>
      </c>
      <c r="B17" s="1">
        <v>16</v>
      </c>
      <c r="C17">
        <v>36</v>
      </c>
      <c r="D17" s="1">
        <f t="shared" si="2"/>
        <v>0.43078626799557035</v>
      </c>
      <c r="E17" s="1">
        <f>-LN(D17)</f>
        <v>0.8421432097985391</v>
      </c>
      <c r="F17" s="1">
        <f>-LN(E17)</f>
        <v>0.17180519630613908</v>
      </c>
    </row>
    <row r="18" spans="1:6" ht="12.75">
      <c r="A18" s="1">
        <v>54</v>
      </c>
      <c r="B18" s="1">
        <v>17</v>
      </c>
      <c r="C18">
        <v>36</v>
      </c>
      <c r="D18" s="1">
        <f t="shared" si="2"/>
        <v>0.4584717607973422</v>
      </c>
      <c r="E18" s="1">
        <f>-LN(D18)</f>
        <v>0.779856579591671</v>
      </c>
      <c r="F18" s="1">
        <f>-LN(E18)</f>
        <v>0.24864524852345737</v>
      </c>
    </row>
    <row r="19" spans="1:6" ht="12.75">
      <c r="A19" s="1">
        <v>54</v>
      </c>
      <c r="B19" s="1">
        <v>18</v>
      </c>
      <c r="C19">
        <v>36</v>
      </c>
      <c r="D19" s="1">
        <f t="shared" si="2"/>
        <v>0.48615725359911405</v>
      </c>
      <c r="E19" s="1">
        <f>-LN(D19)</f>
        <v>0.7212231403418141</v>
      </c>
      <c r="F19" s="1">
        <f>-LN(E19)</f>
        <v>0.3268067022805638</v>
      </c>
    </row>
    <row r="20" spans="1:6" ht="12.75">
      <c r="A20" s="1">
        <v>55</v>
      </c>
      <c r="B20" s="1">
        <v>19</v>
      </c>
      <c r="C20">
        <v>36</v>
      </c>
      <c r="D20" s="1">
        <f t="shared" si="2"/>
        <v>0.5138427464008859</v>
      </c>
      <c r="E20" s="1">
        <f>-LN(D20)</f>
        <v>0.6658380011907302</v>
      </c>
      <c r="F20" s="1">
        <f>-LN(E20)</f>
        <v>0.40670887948510887</v>
      </c>
    </row>
    <row r="21" spans="1:6" ht="12.75">
      <c r="A21" s="1">
        <v>55</v>
      </c>
      <c r="B21" s="1">
        <v>20</v>
      </c>
      <c r="C21">
        <v>36</v>
      </c>
      <c r="D21" s="1">
        <f t="shared" si="2"/>
        <v>0.5415282392026578</v>
      </c>
      <c r="E21" s="1">
        <f>-LN(D21)</f>
        <v>0.6133600639421134</v>
      </c>
      <c r="F21" s="1">
        <f>-LN(E21)</f>
        <v>0.4888031354825903</v>
      </c>
    </row>
    <row r="22" spans="1:6" ht="12.75">
      <c r="A22" s="1">
        <v>56</v>
      </c>
      <c r="B22" s="1">
        <v>21</v>
      </c>
      <c r="C22">
        <v>36</v>
      </c>
      <c r="D22" s="1">
        <f t="shared" si="2"/>
        <v>0.5692137320044297</v>
      </c>
      <c r="E22" s="1">
        <f>-LN(D22)</f>
        <v>0.5634992879618202</v>
      </c>
      <c r="F22" s="1">
        <f>-LN(E22)</f>
        <v>0.5735892091023587</v>
      </c>
    </row>
    <row r="23" spans="1:6" ht="12.75">
      <c r="A23" s="1">
        <v>57</v>
      </c>
      <c r="B23" s="1">
        <v>22</v>
      </c>
      <c r="C23">
        <v>36</v>
      </c>
      <c r="D23" s="1">
        <f t="shared" si="2"/>
        <v>0.5968992248062016</v>
      </c>
      <c r="E23" s="1">
        <f>-LN(D23)</f>
        <v>0.5160069825079882</v>
      </c>
      <c r="F23" s="1">
        <f>-LN(E23)</f>
        <v>0.6616349815999057</v>
      </c>
    </row>
    <row r="24" spans="1:6" ht="12.75">
      <c r="A24" s="1">
        <v>57</v>
      </c>
      <c r="B24" s="1">
        <v>23</v>
      </c>
      <c r="C24">
        <v>36</v>
      </c>
      <c r="D24" s="1">
        <f t="shared" si="2"/>
        <v>0.6245847176079734</v>
      </c>
      <c r="E24" s="1">
        <f>-LN(D24)</f>
        <v>0.47066830191892656</v>
      </c>
      <c r="F24" s="1">
        <f>-LN(E24)</f>
        <v>0.7536016752710979</v>
      </c>
    </row>
    <row r="25" spans="1:6" ht="12.75">
      <c r="A25" s="1">
        <v>57</v>
      </c>
      <c r="B25" s="1">
        <v>24</v>
      </c>
      <c r="C25">
        <v>36</v>
      </c>
      <c r="D25" s="1">
        <f t="shared" si="2"/>
        <v>0.6522702104097453</v>
      </c>
      <c r="E25" s="1">
        <f>-LN(D25)</f>
        <v>0.4272963697653987</v>
      </c>
      <c r="F25" s="1">
        <f>-LN(E25)</f>
        <v>0.8502774321197126</v>
      </c>
    </row>
    <row r="26" spans="1:6" ht="12.75">
      <c r="A26" s="1">
        <v>59</v>
      </c>
      <c r="B26" s="1">
        <v>25</v>
      </c>
      <c r="C26">
        <v>36</v>
      </c>
      <c r="D26" s="1">
        <f t="shared" si="2"/>
        <v>0.6799557032115172</v>
      </c>
      <c r="E26" s="1">
        <f>-LN(D26)</f>
        <v>0.3857276252698429</v>
      </c>
      <c r="F26" s="1">
        <f>-LN(E26)</f>
        <v>0.9526237926101178</v>
      </c>
    </row>
    <row r="27" spans="1:6" ht="12.75">
      <c r="A27" s="1">
        <v>61</v>
      </c>
      <c r="B27" s="1">
        <v>26</v>
      </c>
      <c r="C27">
        <v>36</v>
      </c>
      <c r="D27" s="1">
        <f t="shared" si="2"/>
        <v>0.707641196013289</v>
      </c>
      <c r="E27" s="1">
        <f>-LN(D27)</f>
        <v>0.34581809903945065</v>
      </c>
      <c r="F27" s="1">
        <f>-LN(E27)</f>
        <v>1.061842367485929</v>
      </c>
    </row>
    <row r="28" spans="1:6" ht="12.75">
      <c r="A28" s="1">
        <v>61</v>
      </c>
      <c r="B28" s="1">
        <v>27</v>
      </c>
      <c r="C28">
        <v>36</v>
      </c>
      <c r="D28" s="1">
        <f t="shared" si="2"/>
        <v>0.7353266888150609</v>
      </c>
      <c r="E28" s="1">
        <f>-LN(D28)</f>
        <v>0.30744040394055155</v>
      </c>
      <c r="F28" s="1">
        <f>-LN(E28)</f>
        <v>1.1794740188422341</v>
      </c>
    </row>
    <row r="29" spans="1:6" ht="12.75">
      <c r="A29" s="1">
        <v>61</v>
      </c>
      <c r="B29" s="1">
        <v>28</v>
      </c>
      <c r="C29">
        <v>36</v>
      </c>
      <c r="D29" s="1">
        <f t="shared" si="2"/>
        <v>0.7630121816168328</v>
      </c>
      <c r="E29" s="1">
        <f>-LN(D29)</f>
        <v>0.2704812824033268</v>
      </c>
      <c r="F29" s="1">
        <f>-LN(E29)</f>
        <v>1.3075523793806183</v>
      </c>
    </row>
    <row r="30" spans="1:6" ht="12.75">
      <c r="A30" s="1">
        <v>63</v>
      </c>
      <c r="B30" s="1">
        <v>29</v>
      </c>
      <c r="C30">
        <v>36</v>
      </c>
      <c r="D30" s="1">
        <f t="shared" si="2"/>
        <v>0.7906976744186047</v>
      </c>
      <c r="E30" s="1">
        <f>-LN(D30)</f>
        <v>0.23483959107740093</v>
      </c>
      <c r="F30" s="1">
        <f>-LN(E30)</f>
        <v>1.4488525890693877</v>
      </c>
    </row>
    <row r="31" spans="1:6" ht="12.75">
      <c r="A31" s="1">
        <v>65</v>
      </c>
      <c r="B31" s="1">
        <v>30</v>
      </c>
      <c r="C31">
        <v>36</v>
      </c>
      <c r="D31" s="1">
        <f t="shared" si="2"/>
        <v>0.8183831672203765</v>
      </c>
      <c r="E31" s="1">
        <f>-LN(D31)</f>
        <v>0.20042463246878364</v>
      </c>
      <c r="F31" s="1">
        <f>-LN(E31)</f>
        <v>1.6073170008141462</v>
      </c>
    </row>
    <row r="32" spans="1:6" ht="12.75">
      <c r="A32" s="1">
        <v>66</v>
      </c>
      <c r="B32" s="1">
        <v>31</v>
      </c>
      <c r="C32">
        <v>36</v>
      </c>
      <c r="D32" s="1">
        <f t="shared" si="2"/>
        <v>0.8460686600221484</v>
      </c>
      <c r="E32" s="1">
        <f>-LN(D32)</f>
        <v>0.16715476425046488</v>
      </c>
      <c r="F32" s="1">
        <f>-LN(E32)</f>
        <v>1.7888351636776876</v>
      </c>
    </row>
    <row r="33" spans="1:6" ht="12.75">
      <c r="A33" s="1">
        <v>67</v>
      </c>
      <c r="B33" s="1">
        <v>32</v>
      </c>
      <c r="C33">
        <v>36</v>
      </c>
      <c r="D33" s="1">
        <f t="shared" si="2"/>
        <v>0.8737541528239203</v>
      </c>
      <c r="E33" s="1">
        <f>-LN(D33)</f>
        <v>0.1349562325711111</v>
      </c>
      <c r="F33" s="1">
        <f>-LN(E33)</f>
        <v>2.0028047562858737</v>
      </c>
    </row>
    <row r="34" spans="1:6" ht="12.75">
      <c r="A34" s="1">
        <v>67</v>
      </c>
      <c r="B34" s="1">
        <v>33</v>
      </c>
      <c r="C34">
        <v>36</v>
      </c>
      <c r="D34" s="1">
        <f t="shared" si="2"/>
        <v>0.9014396456256922</v>
      </c>
      <c r="E34" s="1">
        <f>-LN(D34)</f>
        <v>0.10376218741444501</v>
      </c>
      <c r="F34" s="1">
        <f>-LN(E34)</f>
        <v>2.265653657715387</v>
      </c>
    </row>
    <row r="35" spans="1:6" ht="12.75">
      <c r="A35" s="1">
        <v>72</v>
      </c>
      <c r="B35" s="1">
        <v>34</v>
      </c>
      <c r="C35">
        <v>36</v>
      </c>
      <c r="D35" s="1">
        <f t="shared" si="2"/>
        <v>0.9291251384274641</v>
      </c>
      <c r="E35" s="1">
        <f>-LN(D35)</f>
        <v>0.07351184694977911</v>
      </c>
      <c r="F35" s="1">
        <f>-LN(E35)</f>
        <v>2.6103087027617367</v>
      </c>
    </row>
    <row r="36" spans="1:6" ht="12.75">
      <c r="A36" s="1">
        <v>72</v>
      </c>
      <c r="B36" s="1">
        <v>35</v>
      </c>
      <c r="C36">
        <v>36</v>
      </c>
      <c r="D36" s="1">
        <f t="shared" si="2"/>
        <v>0.956810631229236</v>
      </c>
      <c r="E36" s="1">
        <f>-LN(D36)</f>
        <v>0.04414978461292963</v>
      </c>
      <c r="F36" s="1">
        <f>-LN(E36)</f>
        <v>3.1201672304734083</v>
      </c>
    </row>
    <row r="37" spans="1:6" ht="12.75">
      <c r="A37" s="1">
        <v>77</v>
      </c>
      <c r="B37" s="1">
        <v>36</v>
      </c>
      <c r="C37">
        <v>36</v>
      </c>
      <c r="D37" s="1">
        <f t="shared" si="2"/>
        <v>0.9844961240310078</v>
      </c>
      <c r="E37" s="1">
        <f>-LN(D37)</f>
        <v>0.015625317903080756</v>
      </c>
      <c r="F37" s="1">
        <f>-LN(E37)</f>
        <v>4.158862737769477</v>
      </c>
    </row>
    <row r="38" spans="1:6" ht="12.75">
      <c r="A38" s="1"/>
      <c r="B38" s="1"/>
      <c r="D38" s="1"/>
      <c r="E38" s="1"/>
      <c r="F38" s="1"/>
    </row>
    <row r="39" spans="1:6" ht="12.75">
      <c r="A39" s="1"/>
      <c r="B39" s="1"/>
      <c r="D39" s="1"/>
      <c r="E39" s="1"/>
      <c r="F39" s="1"/>
    </row>
    <row r="40" spans="1:6" ht="12.75">
      <c r="A40" s="1"/>
      <c r="B40" s="1"/>
      <c r="D40" s="1"/>
      <c r="E40" s="1"/>
      <c r="F40" s="1"/>
    </row>
    <row r="41" spans="1:6" ht="12.75">
      <c r="A41" s="1"/>
      <c r="B41" s="1"/>
      <c r="D41" s="1"/>
      <c r="E41" s="1"/>
      <c r="F41" s="1"/>
    </row>
    <row r="42" spans="1:6" ht="12.75">
      <c r="A42" s="1"/>
      <c r="B42" s="1"/>
      <c r="D42" s="1"/>
      <c r="E42" s="1"/>
      <c r="F42" s="1"/>
    </row>
    <row r="43" spans="1:6" ht="12.75">
      <c r="A43" s="1"/>
      <c r="B43" s="1"/>
      <c r="D43" s="1"/>
      <c r="E43" s="1"/>
      <c r="F43" s="1"/>
    </row>
    <row r="44" spans="1:6" ht="12.75">
      <c r="A44" s="1"/>
      <c r="B44" s="1"/>
      <c r="D44" s="1"/>
      <c r="E44" s="1"/>
      <c r="F44" s="1"/>
    </row>
    <row r="45" spans="1:6" ht="12.75">
      <c r="A45" s="1"/>
      <c r="B45" s="1"/>
      <c r="D45" s="1"/>
      <c r="E45" s="1"/>
      <c r="F45" s="1"/>
    </row>
    <row r="46" spans="1:2" ht="12.75">
      <c r="A46">
        <f>AVERAGE(A2:A45)</f>
        <v>56.55555555555556</v>
      </c>
      <c r="B46" t="s">
        <v>4</v>
      </c>
    </row>
    <row r="47" spans="1:2" ht="12.75">
      <c r="A47">
        <f>STDEV(A2:A45)</f>
        <v>7.976552941302206</v>
      </c>
      <c r="B47" t="s">
        <v>5</v>
      </c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NIST/BFRL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flombard</dc:creator>
  <cp:keywords/>
  <dc:description/>
  <cp:lastModifiedBy>flombard</cp:lastModifiedBy>
  <cp:lastPrinted>2005-02-01T19:19:58Z</cp:lastPrinted>
  <dcterms:created xsi:type="dcterms:W3CDTF">2005-01-31T21:49:17Z</dcterms:created>
  <dcterms:modified xsi:type="dcterms:W3CDTF">2005-02-10T14:26:39Z</dcterms:modified>
  <cp:category/>
  <cp:version/>
  <cp:contentType/>
  <cp:contentStatus/>
</cp:coreProperties>
</file>