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<sst xmlns="http://schemas.openxmlformats.org/spreadsheetml/2006/main" count="11" uniqueCount="9">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</sst>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Cape Hatteras, NC (1912-1956)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-1.4791342428038792</c:v>
                </c:pt>
                <c:pt idx="1">
                  <c:v>-1.213320910094318</c:v>
                </c:pt>
                <c:pt idx="2">
                  <c:v>-1.0540744923974172</c:v>
                </c:pt>
                <c:pt idx="3">
                  <c:v>-0.9319928310632288</c:v>
                </c:pt>
                <c:pt idx="4">
                  <c:v>-0.8294261006245555</c:v>
                </c:pt>
                <c:pt idx="5">
                  <c:v>-0.7389459697525075</c:v>
                </c:pt>
                <c:pt idx="6">
                  <c:v>-0.6566569384769677</c:v>
                </c:pt>
                <c:pt idx="7">
                  <c:v>-0.5802328829016022</c:v>
                </c:pt>
                <c:pt idx="8">
                  <c:v>-0.5081573172219929</c:v>
                </c:pt>
                <c:pt idx="9">
                  <c:v>-0.4393755158261488</c:v>
                </c:pt>
                <c:pt idx="10">
                  <c:v>-0.37311568154677655</c:v>
                </c:pt>
                <c:pt idx="11">
                  <c:v>-0.3087888078127775</c:v>
                </c:pt>
                <c:pt idx="12">
                  <c:v>-0.24592874292818057</c:v>
                </c:pt>
                <c:pt idx="13">
                  <c:v>-0.18415431350016984</c:v>
                </c:pt>
                <c:pt idx="14">
                  <c:v>-0.12314425144090298</c:v>
                </c:pt>
                <c:pt idx="15">
                  <c:v>-0.0626198896528325</c:v>
                </c:pt>
                <c:pt idx="16">
                  <c:v>-0.00233273528883513</c:v>
                </c:pt>
                <c:pt idx="17">
                  <c:v>0.057944820524232936</c:v>
                </c:pt>
                <c:pt idx="18">
                  <c:v>0.11842675298721758</c:v>
                </c:pt>
                <c:pt idx="19">
                  <c:v>0.17931933686981655</c:v>
                </c:pt>
                <c:pt idx="20">
                  <c:v>0.2408262647977258</c:v>
                </c:pt>
                <c:pt idx="21">
                  <c:v>0.3031533225575426</c:v>
                </c:pt>
                <c:pt idx="22">
                  <c:v>0.36651292058166435</c:v>
                </c:pt>
                <c:pt idx="23">
                  <c:v>0.4311287475677007</c:v>
                </c:pt>
                <c:pt idx="24">
                  <c:v>0.4972408100919038</c:v>
                </c:pt>
                <c:pt idx="25">
                  <c:v>0.5651111488693962</c:v>
                </c:pt>
                <c:pt idx="26">
                  <c:v>0.6350305810502426</c:v>
                </c:pt>
                <c:pt idx="27">
                  <c:v>0.7073269174453678</c:v>
                </c:pt>
                <c:pt idx="28">
                  <c:v>0.7823752605082728</c:v>
                </c:pt>
                <c:pt idx="29">
                  <c:v>0.8606112320794164</c:v>
                </c:pt>
                <c:pt idx="30">
                  <c:v>0.9425483585510382</c:v>
                </c:pt>
                <c:pt idx="31">
                  <c:v>1.028801440421419</c:v>
                </c:pt>
                <c:pt idx="32">
                  <c:v>1.1201187044582173</c:v>
                </c:pt>
                <c:pt idx="33">
                  <c:v>1.2174271576124691</c:v>
                </c:pt>
                <c:pt idx="34">
                  <c:v>1.3218983629359264</c:v>
                </c:pt>
                <c:pt idx="35">
                  <c:v>1.4350469005119257</c:v>
                </c:pt>
                <c:pt idx="36">
                  <c:v>1.5588833029387628</c:v>
                </c:pt>
                <c:pt idx="37">
                  <c:v>1.6961623150607688</c:v>
                </c:pt>
                <c:pt idx="38">
                  <c:v>1.8508082071744456</c:v>
                </c:pt>
                <c:pt idx="39">
                  <c:v>2.028694433116391</c:v>
                </c:pt>
                <c:pt idx="40">
                  <c:v>2.239204292629666</c:v>
                </c:pt>
                <c:pt idx="41">
                  <c:v>2.49875277498261</c:v>
                </c:pt>
                <c:pt idx="42">
                  <c:v>2.840255122625828</c:v>
                </c:pt>
                <c:pt idx="43">
                  <c:v>3.347098217348194</c:v>
                </c:pt>
                <c:pt idx="44">
                  <c:v>4.3829060956243335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46</c:v>
                </c:pt>
                <c:pt idx="6">
                  <c:v>47</c:v>
                </c:pt>
                <c:pt idx="7">
                  <c:v>49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55</c:v>
                </c:pt>
                <c:pt idx="25">
                  <c:v>55</c:v>
                </c:pt>
                <c:pt idx="26">
                  <c:v>56</c:v>
                </c:pt>
                <c:pt idx="27">
                  <c:v>58</c:v>
                </c:pt>
                <c:pt idx="28">
                  <c:v>61</c:v>
                </c:pt>
                <c:pt idx="29">
                  <c:v>61</c:v>
                </c:pt>
                <c:pt idx="30">
                  <c:v>62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68</c:v>
                </c:pt>
                <c:pt idx="38">
                  <c:v>69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85</c:v>
                </c:pt>
                <c:pt idx="43">
                  <c:v>85</c:v>
                </c:pt>
                <c:pt idx="44">
                  <c:v>103</c:v>
                </c:pt>
              </c:numCache>
            </c:numRef>
          </c:yVal>
          <c:smooth val="1"/>
        </c:ser>
        <c:axId val="51917195"/>
        <c:axId val="64601572"/>
      </c:scatterChart>
      <c:valAx>
        <c:axId val="5191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1572"/>
        <c:crosses val="autoZero"/>
        <c:crossBetween val="midCat"/>
        <c:dispUnits/>
      </c:valAx>
      <c:valAx>
        <c:axId val="6460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17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P13" sqref="P1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45</v>
      </c>
      <c r="D2" s="1">
        <f aca="true" t="shared" si="0" ref="D2:D12">(B2-0.44)/(C2+0.12)</f>
        <v>0.012411347517730499</v>
      </c>
      <c r="E2" s="1">
        <f aca="true" t="shared" si="1" ref="E2:F12">-LN(D2)</f>
        <v>4.389144102442746</v>
      </c>
      <c r="F2" s="1">
        <f t="shared" si="1"/>
        <v>-1.4791342428038792</v>
      </c>
      <c r="G2" s="1">
        <f>-LN(0.99)</f>
        <v>0.01005033585350145</v>
      </c>
      <c r="H2" s="1">
        <f>-LN(G2)</f>
        <v>4.600149226776579</v>
      </c>
      <c r="I2" s="1">
        <f>(9.7547*H2)+52.379</f>
        <v>97.25207566243749</v>
      </c>
    </row>
    <row r="3" spans="1:6" ht="12.75">
      <c r="A3" s="1">
        <v>44</v>
      </c>
      <c r="B3" s="1">
        <v>2</v>
      </c>
      <c r="C3">
        <v>45</v>
      </c>
      <c r="D3" s="1">
        <f t="shared" si="0"/>
        <v>0.034574468085106384</v>
      </c>
      <c r="E3" s="1">
        <f t="shared" si="1"/>
        <v>3.364639785928358</v>
      </c>
      <c r="F3" s="1">
        <f t="shared" si="1"/>
        <v>-1.213320910094318</v>
      </c>
    </row>
    <row r="4" spans="1:6" ht="12.75">
      <c r="A4" s="1">
        <v>44</v>
      </c>
      <c r="B4" s="1">
        <v>3</v>
      </c>
      <c r="C4">
        <v>45</v>
      </c>
      <c r="D4" s="1">
        <f t="shared" si="0"/>
        <v>0.056737588652482275</v>
      </c>
      <c r="E4" s="1">
        <f t="shared" si="1"/>
        <v>2.8693183486983322</v>
      </c>
      <c r="F4" s="1">
        <f t="shared" si="1"/>
        <v>-1.0540744923974172</v>
      </c>
    </row>
    <row r="5" spans="1:6" ht="12.75">
      <c r="A5" s="1">
        <v>44</v>
      </c>
      <c r="B5" s="1">
        <v>4</v>
      </c>
      <c r="C5">
        <v>45</v>
      </c>
      <c r="D5" s="1">
        <f t="shared" si="0"/>
        <v>0.07890070921985816</v>
      </c>
      <c r="E5" s="1">
        <f t="shared" si="1"/>
        <v>2.5395650623258645</v>
      </c>
      <c r="F5" s="1">
        <f t="shared" si="1"/>
        <v>-0.9319928310632288</v>
      </c>
    </row>
    <row r="6" spans="1:6" ht="12.75">
      <c r="A6" s="1">
        <v>44</v>
      </c>
      <c r="B6" s="1">
        <v>5</v>
      </c>
      <c r="C6">
        <v>45</v>
      </c>
      <c r="D6" s="1">
        <f t="shared" si="0"/>
        <v>0.10106382978723404</v>
      </c>
      <c r="E6" s="1">
        <f t="shared" si="1"/>
        <v>2.292002983663509</v>
      </c>
      <c r="F6" s="1">
        <f t="shared" si="1"/>
        <v>-0.8294261006245555</v>
      </c>
    </row>
    <row r="7" spans="1:6" ht="12.75">
      <c r="A7" s="1">
        <v>46</v>
      </c>
      <c r="B7" s="1">
        <v>6</v>
      </c>
      <c r="C7">
        <v>45</v>
      </c>
      <c r="D7" s="1">
        <f t="shared" si="0"/>
        <v>0.12322695035460993</v>
      </c>
      <c r="E7" s="1">
        <f t="shared" si="1"/>
        <v>2.0937274989273127</v>
      </c>
      <c r="F7" s="1">
        <f t="shared" si="1"/>
        <v>-0.7389459697525075</v>
      </c>
    </row>
    <row r="8" spans="1:6" ht="12.75">
      <c r="A8" s="1">
        <v>47</v>
      </c>
      <c r="B8" s="1">
        <v>7</v>
      </c>
      <c r="C8">
        <v>45</v>
      </c>
      <c r="D8" s="1">
        <f t="shared" si="0"/>
        <v>0.1453900709219858</v>
      </c>
      <c r="E8" s="1">
        <f t="shared" si="1"/>
        <v>1.9283350042338059</v>
      </c>
      <c r="F8" s="1">
        <f t="shared" si="1"/>
        <v>-0.6566569384769677</v>
      </c>
    </row>
    <row r="9" spans="1:6" ht="12.75">
      <c r="A9" s="1">
        <v>49</v>
      </c>
      <c r="B9" s="1">
        <v>8</v>
      </c>
      <c r="C9">
        <v>45</v>
      </c>
      <c r="D9" s="1">
        <f t="shared" si="0"/>
        <v>0.1675531914893617</v>
      </c>
      <c r="E9" s="1">
        <f t="shared" si="1"/>
        <v>1.7864544169983618</v>
      </c>
      <c r="F9" s="1">
        <f t="shared" si="1"/>
        <v>-0.5802328829016022</v>
      </c>
    </row>
    <row r="10" spans="1:6" ht="12.75">
      <c r="A10" s="1">
        <v>49</v>
      </c>
      <c r="B10" s="1">
        <v>9</v>
      </c>
      <c r="C10">
        <v>45</v>
      </c>
      <c r="D10" s="1">
        <f t="shared" si="0"/>
        <v>0.1897163120567376</v>
      </c>
      <c r="E10" s="1">
        <f t="shared" si="1"/>
        <v>1.6622254170361526</v>
      </c>
      <c r="F10" s="1">
        <f t="shared" si="1"/>
        <v>-0.5081573172219929</v>
      </c>
    </row>
    <row r="11" spans="1:6" ht="12.75">
      <c r="A11" s="1">
        <v>50</v>
      </c>
      <c r="B11" s="1">
        <v>10</v>
      </c>
      <c r="C11">
        <v>45</v>
      </c>
      <c r="D11" s="1">
        <f t="shared" si="0"/>
        <v>0.2118794326241135</v>
      </c>
      <c r="E11" s="1">
        <f t="shared" si="1"/>
        <v>1.5517378801264934</v>
      </c>
      <c r="F11" s="1">
        <f t="shared" si="1"/>
        <v>-0.4393755158261488</v>
      </c>
    </row>
    <row r="12" spans="1:6" ht="12.75">
      <c r="A12" s="1">
        <v>51</v>
      </c>
      <c r="B12" s="1">
        <v>11</v>
      </c>
      <c r="C12">
        <v>45</v>
      </c>
      <c r="D12" s="1">
        <f t="shared" si="0"/>
        <v>0.2340425531914894</v>
      </c>
      <c r="E12" s="1">
        <f t="shared" si="1"/>
        <v>1.452252328911688</v>
      </c>
      <c r="F12" s="1">
        <f t="shared" si="1"/>
        <v>-0.37311568154677655</v>
      </c>
    </row>
    <row r="13" spans="1:6" ht="12.75">
      <c r="A13" s="1">
        <v>51</v>
      </c>
      <c r="B13" s="1">
        <v>12</v>
      </c>
      <c r="C13">
        <v>45</v>
      </c>
      <c r="D13" s="1">
        <f aca="true" t="shared" si="2" ref="D13:D27">(B13-0.44)/(C13+0.12)</f>
        <v>0.25620567375886527</v>
      </c>
      <c r="E13" s="1">
        <f aca="true" t="shared" si="3" ref="E13:F38">-LN(D13)</f>
        <v>1.3617747439455719</v>
      </c>
      <c r="F13" s="1">
        <f t="shared" si="3"/>
        <v>-0.3087888078127775</v>
      </c>
    </row>
    <row r="14" spans="1:6" ht="12.75">
      <c r="A14" s="1">
        <v>51</v>
      </c>
      <c r="B14" s="1">
        <v>13</v>
      </c>
      <c r="C14">
        <v>45</v>
      </c>
      <c r="D14" s="1">
        <f t="shared" si="2"/>
        <v>0.2783687943262412</v>
      </c>
      <c r="E14" s="1">
        <f t="shared" si="3"/>
        <v>1.2788084461497506</v>
      </c>
      <c r="F14" s="1">
        <f t="shared" si="3"/>
        <v>-0.24592874292818057</v>
      </c>
    </row>
    <row r="15" spans="1:6" ht="12.75">
      <c r="A15" s="1">
        <v>51</v>
      </c>
      <c r="B15" s="1">
        <v>14</v>
      </c>
      <c r="C15">
        <v>45</v>
      </c>
      <c r="D15" s="1">
        <f t="shared" si="2"/>
        <v>0.300531914893617</v>
      </c>
      <c r="E15" s="1">
        <f t="shared" si="3"/>
        <v>1.202201324677554</v>
      </c>
      <c r="F15" s="1">
        <f t="shared" si="3"/>
        <v>-0.18415431350016984</v>
      </c>
    </row>
    <row r="16" spans="1:6" ht="12.75">
      <c r="A16" s="1">
        <v>51</v>
      </c>
      <c r="B16" s="1">
        <v>15</v>
      </c>
      <c r="C16">
        <v>45</v>
      </c>
      <c r="D16" s="1">
        <f t="shared" si="2"/>
        <v>0.32269503546099293</v>
      </c>
      <c r="E16" s="1">
        <f t="shared" si="3"/>
        <v>1.1310475644212634</v>
      </c>
      <c r="F16" s="1">
        <f t="shared" si="3"/>
        <v>-0.12314425144090298</v>
      </c>
    </row>
    <row r="17" spans="1:6" ht="12.75">
      <c r="A17" s="1">
        <v>51</v>
      </c>
      <c r="B17" s="1">
        <v>16</v>
      </c>
      <c r="C17">
        <v>45</v>
      </c>
      <c r="D17" s="1">
        <f t="shared" si="2"/>
        <v>0.34485815602836883</v>
      </c>
      <c r="E17" s="1">
        <f t="shared" si="3"/>
        <v>1.0646220884395579</v>
      </c>
      <c r="F17" s="1">
        <f t="shared" si="3"/>
        <v>-0.0626198896528325</v>
      </c>
    </row>
    <row r="18" spans="1:6" ht="12.75">
      <c r="A18" s="1">
        <v>51</v>
      </c>
      <c r="B18" s="1">
        <v>17</v>
      </c>
      <c r="C18">
        <v>45</v>
      </c>
      <c r="D18" s="1">
        <f t="shared" si="2"/>
        <v>0.3670212765957447</v>
      </c>
      <c r="E18" s="1">
        <f t="shared" si="3"/>
        <v>1.0023354582326898</v>
      </c>
      <c r="F18" s="1">
        <f t="shared" si="3"/>
        <v>-0.00233273528883513</v>
      </c>
    </row>
    <row r="19" spans="1:6" ht="12.75">
      <c r="A19" s="1">
        <v>51</v>
      </c>
      <c r="B19" s="1">
        <v>18</v>
      </c>
      <c r="C19">
        <v>45</v>
      </c>
      <c r="D19" s="1">
        <f t="shared" si="2"/>
        <v>0.3891843971631206</v>
      </c>
      <c r="E19" s="1">
        <f t="shared" si="3"/>
        <v>0.9437020189828328</v>
      </c>
      <c r="F19" s="1">
        <f t="shared" si="3"/>
        <v>0.057944820524232936</v>
      </c>
    </row>
    <row r="20" spans="1:6" ht="12.75">
      <c r="A20" s="1">
        <v>52</v>
      </c>
      <c r="B20" s="1">
        <v>19</v>
      </c>
      <c r="C20">
        <v>45</v>
      </c>
      <c r="D20" s="1">
        <f t="shared" si="2"/>
        <v>0.41134751773049644</v>
      </c>
      <c r="E20" s="1">
        <f t="shared" si="3"/>
        <v>0.888316879831749</v>
      </c>
      <c r="F20" s="1">
        <f t="shared" si="3"/>
        <v>0.11842675298721758</v>
      </c>
    </row>
    <row r="21" spans="1:6" ht="12.75">
      <c r="A21" s="1">
        <v>52</v>
      </c>
      <c r="B21" s="1">
        <v>20</v>
      </c>
      <c r="C21">
        <v>45</v>
      </c>
      <c r="D21" s="1">
        <f t="shared" si="2"/>
        <v>0.43351063829787234</v>
      </c>
      <c r="E21" s="1">
        <f t="shared" si="3"/>
        <v>0.8358389425831322</v>
      </c>
      <c r="F21" s="1">
        <f t="shared" si="3"/>
        <v>0.17931933686981655</v>
      </c>
    </row>
    <row r="22" spans="1:6" ht="12.75">
      <c r="A22" s="1">
        <v>52</v>
      </c>
      <c r="B22" s="1">
        <v>21</v>
      </c>
      <c r="C22">
        <v>45</v>
      </c>
      <c r="D22" s="1">
        <f t="shared" si="2"/>
        <v>0.45567375886524825</v>
      </c>
      <c r="E22" s="1">
        <f t="shared" si="3"/>
        <v>0.785978166602839</v>
      </c>
      <c r="F22" s="1">
        <f t="shared" si="3"/>
        <v>0.2408262647977258</v>
      </c>
    </row>
    <row r="23" spans="1:6" ht="12.75">
      <c r="A23" s="1">
        <v>52</v>
      </c>
      <c r="B23" s="1">
        <v>22</v>
      </c>
      <c r="C23">
        <v>45</v>
      </c>
      <c r="D23" s="1">
        <f t="shared" si="2"/>
        <v>0.4778368794326241</v>
      </c>
      <c r="E23" s="1">
        <f t="shared" si="3"/>
        <v>0.738485861149007</v>
      </c>
      <c r="F23" s="1">
        <f t="shared" si="3"/>
        <v>0.3031533225575426</v>
      </c>
    </row>
    <row r="24" spans="1:6" ht="12.75">
      <c r="A24" s="1">
        <v>53</v>
      </c>
      <c r="B24" s="1">
        <v>23</v>
      </c>
      <c r="C24">
        <v>45</v>
      </c>
      <c r="D24" s="1">
        <f t="shared" si="2"/>
        <v>0.5</v>
      </c>
      <c r="E24" s="1">
        <f t="shared" si="3"/>
        <v>0.6931471805599453</v>
      </c>
      <c r="F24" s="1">
        <f t="shared" si="3"/>
        <v>0.36651292058166435</v>
      </c>
    </row>
    <row r="25" spans="1:6" ht="12.75">
      <c r="A25" s="1">
        <v>53</v>
      </c>
      <c r="B25" s="1">
        <v>24</v>
      </c>
      <c r="C25">
        <v>45</v>
      </c>
      <c r="D25" s="1">
        <f t="shared" si="2"/>
        <v>0.5221631205673759</v>
      </c>
      <c r="E25" s="1">
        <f t="shared" si="3"/>
        <v>0.6497752484064174</v>
      </c>
      <c r="F25" s="1">
        <f t="shared" si="3"/>
        <v>0.4311287475677007</v>
      </c>
    </row>
    <row r="26" spans="1:6" ht="12.75">
      <c r="A26" s="1">
        <v>55</v>
      </c>
      <c r="B26" s="1">
        <v>25</v>
      </c>
      <c r="C26">
        <v>45</v>
      </c>
      <c r="D26" s="1">
        <f t="shared" si="2"/>
        <v>0.5443262411347518</v>
      </c>
      <c r="E26" s="1">
        <f t="shared" si="3"/>
        <v>0.6082065039108617</v>
      </c>
      <c r="F26" s="1">
        <f t="shared" si="3"/>
        <v>0.4972408100919038</v>
      </c>
    </row>
    <row r="27" spans="1:6" ht="12.75">
      <c r="A27" s="1">
        <v>55</v>
      </c>
      <c r="B27" s="1">
        <v>26</v>
      </c>
      <c r="C27">
        <v>45</v>
      </c>
      <c r="D27" s="1">
        <f t="shared" si="2"/>
        <v>0.5664893617021277</v>
      </c>
      <c r="E27" s="1">
        <f t="shared" si="3"/>
        <v>0.5682969776804693</v>
      </c>
      <c r="F27" s="1">
        <f t="shared" si="3"/>
        <v>0.5651111488693962</v>
      </c>
    </row>
    <row r="28" spans="1:9" ht="12.75">
      <c r="A28" s="1">
        <v>56</v>
      </c>
      <c r="B28" s="1">
        <v>27</v>
      </c>
      <c r="C28">
        <v>45</v>
      </c>
      <c r="D28" s="1">
        <f>(B28-0.44)/(C28+0.12)</f>
        <v>0.5886524822695035</v>
      </c>
      <c r="E28" s="1">
        <f t="shared" si="3"/>
        <v>0.5299192825815704</v>
      </c>
      <c r="F28" s="1">
        <f t="shared" si="3"/>
        <v>0.6350305810502426</v>
      </c>
      <c r="I28" s="4"/>
    </row>
    <row r="29" spans="1:9" ht="12.75">
      <c r="A29" s="1">
        <v>58</v>
      </c>
      <c r="B29" s="1">
        <v>28</v>
      </c>
      <c r="C29">
        <v>45</v>
      </c>
      <c r="D29" s="1">
        <f>(B29-0.44)/(C29+0.12)</f>
        <v>0.6108156028368794</v>
      </c>
      <c r="E29" s="1">
        <f t="shared" si="3"/>
        <v>0.49296016104434565</v>
      </c>
      <c r="F29" s="1">
        <f t="shared" si="3"/>
        <v>0.7073269174453678</v>
      </c>
      <c r="I29" s="4"/>
    </row>
    <row r="30" spans="1:6" ht="12.75">
      <c r="A30" s="1">
        <v>61</v>
      </c>
      <c r="B30" s="1">
        <v>29</v>
      </c>
      <c r="C30">
        <v>45</v>
      </c>
      <c r="D30" s="1">
        <f>(B30-0.44)/(C30+0.12)</f>
        <v>0.6329787234042553</v>
      </c>
      <c r="E30" s="1">
        <f t="shared" si="3"/>
        <v>0.45731846971841983</v>
      </c>
      <c r="F30" s="1">
        <f t="shared" si="3"/>
        <v>0.7823752605082728</v>
      </c>
    </row>
    <row r="31" spans="1:6" ht="12.75">
      <c r="A31" s="1">
        <v>61</v>
      </c>
      <c r="B31" s="1">
        <v>30</v>
      </c>
      <c r="C31">
        <v>45</v>
      </c>
      <c r="D31" s="1">
        <f>(B31-0.44)/(C31+0.12)</f>
        <v>0.6551418439716312</v>
      </c>
      <c r="E31" s="1">
        <f t="shared" si="3"/>
        <v>0.4229035111098024</v>
      </c>
      <c r="F31" s="1">
        <f t="shared" si="3"/>
        <v>0.8606112320794164</v>
      </c>
    </row>
    <row r="32" spans="1:6" ht="12.75">
      <c r="A32" s="1">
        <v>62</v>
      </c>
      <c r="B32" s="1">
        <v>31</v>
      </c>
      <c r="C32">
        <v>45</v>
      </c>
      <c r="D32" s="1">
        <f aca="true" t="shared" si="4" ref="D32:D38">(B32-0.44)/(C32+0.12)</f>
        <v>0.6773049645390071</v>
      </c>
      <c r="E32" s="1">
        <f t="shared" si="3"/>
        <v>0.38963364289148367</v>
      </c>
      <c r="F32" s="1">
        <f t="shared" si="3"/>
        <v>0.9425483585510382</v>
      </c>
    </row>
    <row r="33" spans="1:6" ht="12.75">
      <c r="A33" s="1">
        <v>62</v>
      </c>
      <c r="B33" s="1">
        <v>32</v>
      </c>
      <c r="C33">
        <v>45</v>
      </c>
      <c r="D33" s="1">
        <f t="shared" si="4"/>
        <v>0.699468085106383</v>
      </c>
      <c r="E33" s="1">
        <f t="shared" si="3"/>
        <v>0.3574351112121299</v>
      </c>
      <c r="F33" s="1">
        <f t="shared" si="3"/>
        <v>1.028801440421419</v>
      </c>
    </row>
    <row r="34" spans="1:6" ht="12.75">
      <c r="A34" s="1">
        <v>63</v>
      </c>
      <c r="B34" s="1">
        <v>33</v>
      </c>
      <c r="C34">
        <v>45</v>
      </c>
      <c r="D34" s="1">
        <f t="shared" si="4"/>
        <v>0.7216312056737589</v>
      </c>
      <c r="E34" s="1">
        <f t="shared" si="3"/>
        <v>0.3262410660554638</v>
      </c>
      <c r="F34" s="1">
        <f t="shared" si="3"/>
        <v>1.1201187044582173</v>
      </c>
    </row>
    <row r="35" spans="1:6" ht="12.75">
      <c r="A35" s="1">
        <v>64</v>
      </c>
      <c r="B35" s="1">
        <v>34</v>
      </c>
      <c r="C35">
        <v>45</v>
      </c>
      <c r="D35" s="1">
        <f t="shared" si="4"/>
        <v>0.7437943262411348</v>
      </c>
      <c r="E35" s="1">
        <f t="shared" si="3"/>
        <v>0.2959907255907979</v>
      </c>
      <c r="F35" s="1">
        <f t="shared" si="3"/>
        <v>1.2174271576124691</v>
      </c>
    </row>
    <row r="36" spans="1:6" ht="12.75">
      <c r="A36" s="1">
        <v>66</v>
      </c>
      <c r="B36" s="1">
        <v>35</v>
      </c>
      <c r="C36">
        <v>45</v>
      </c>
      <c r="D36" s="1">
        <f t="shared" si="4"/>
        <v>0.7659574468085107</v>
      </c>
      <c r="E36" s="1">
        <f t="shared" si="3"/>
        <v>0.26662866325394846</v>
      </c>
      <c r="F36" s="1">
        <f t="shared" si="3"/>
        <v>1.3218983629359264</v>
      </c>
    </row>
    <row r="37" spans="1:6" ht="12.75">
      <c r="A37" s="1">
        <v>67</v>
      </c>
      <c r="B37" s="1">
        <v>36</v>
      </c>
      <c r="C37">
        <v>45</v>
      </c>
      <c r="D37" s="1">
        <f aca="true" t="shared" si="5" ref="D37:D46">(B37-0.44)/(C37+0.12)</f>
        <v>0.7881205673758866</v>
      </c>
      <c r="E37" s="1">
        <f>-LN(D37)</f>
        <v>0.23810419654409948</v>
      </c>
      <c r="F37" s="1">
        <f>-LN(E37)</f>
        <v>1.4350469005119257</v>
      </c>
    </row>
    <row r="38" spans="1:6" ht="12.75">
      <c r="A38" s="1">
        <v>68</v>
      </c>
      <c r="B38" s="1">
        <v>37</v>
      </c>
      <c r="C38">
        <v>45</v>
      </c>
      <c r="D38" s="1">
        <f t="shared" si="5"/>
        <v>0.8102836879432626</v>
      </c>
      <c r="E38" s="1">
        <f>-LN(D38)</f>
        <v>0.21037086060385402</v>
      </c>
      <c r="F38" s="1">
        <f>-LN(E38)</f>
        <v>1.5588833029387628</v>
      </c>
    </row>
    <row r="39" spans="1:6" ht="12.75">
      <c r="A39" s="1">
        <v>68</v>
      </c>
      <c r="B39" s="1">
        <v>38</v>
      </c>
      <c r="C39">
        <v>45</v>
      </c>
      <c r="D39" s="1">
        <f t="shared" si="5"/>
        <v>0.8324468085106383</v>
      </c>
      <c r="E39" s="1">
        <f>-LN(D39)</f>
        <v>0.18338595284974124</v>
      </c>
      <c r="F39" s="1">
        <f>-LN(E39)</f>
        <v>1.6961623150607688</v>
      </c>
    </row>
    <row r="40" spans="1:6" ht="12.75">
      <c r="A40" s="1">
        <v>69</v>
      </c>
      <c r="B40" s="1">
        <v>39</v>
      </c>
      <c r="C40">
        <v>45</v>
      </c>
      <c r="D40" s="1">
        <f t="shared" si="5"/>
        <v>0.8546099290780143</v>
      </c>
      <c r="E40" s="1">
        <f>-LN(D40)</f>
        <v>0.15711013744745853</v>
      </c>
      <c r="F40" s="1">
        <f>-LN(E40)</f>
        <v>1.8508082071744456</v>
      </c>
    </row>
    <row r="41" spans="1:6" ht="12.75">
      <c r="A41" s="1">
        <v>71</v>
      </c>
      <c r="B41" s="1">
        <v>40</v>
      </c>
      <c r="C41">
        <v>45</v>
      </c>
      <c r="D41" s="1">
        <f t="shared" si="5"/>
        <v>0.8767730496453902</v>
      </c>
      <c r="E41" s="1">
        <f>-LN(D41)</f>
        <v>0.13150710043529198</v>
      </c>
      <c r="F41" s="1">
        <f>-LN(E41)</f>
        <v>2.028694433116391</v>
      </c>
    </row>
    <row r="42" spans="1:6" ht="12.75">
      <c r="A42" s="1">
        <v>72</v>
      </c>
      <c r="B42" s="1">
        <v>41</v>
      </c>
      <c r="C42">
        <v>45</v>
      </c>
      <c r="D42" s="1">
        <f t="shared" si="5"/>
        <v>0.8989361702127661</v>
      </c>
      <c r="E42" s="1">
        <f>-LN(D42)</f>
        <v>0.10654324790687562</v>
      </c>
      <c r="F42" s="1">
        <f>-LN(E42)</f>
        <v>2.239204292629666</v>
      </c>
    </row>
    <row r="43" spans="1:6" ht="12.75">
      <c r="A43" s="1">
        <v>73</v>
      </c>
      <c r="B43" s="1">
        <v>42</v>
      </c>
      <c r="C43">
        <v>45</v>
      </c>
      <c r="D43" s="1">
        <f t="shared" si="5"/>
        <v>0.921099290780142</v>
      </c>
      <c r="E43" s="1">
        <f>-LN(D43)</f>
        <v>0.08218744095877668</v>
      </c>
      <c r="F43" s="1">
        <f>-LN(E43)</f>
        <v>2.49875277498261</v>
      </c>
    </row>
    <row r="44" spans="1:6" ht="12.75">
      <c r="A44" s="1">
        <v>85</v>
      </c>
      <c r="B44" s="1">
        <v>43</v>
      </c>
      <c r="C44">
        <v>45</v>
      </c>
      <c r="D44" s="1">
        <f t="shared" si="5"/>
        <v>0.9432624113475179</v>
      </c>
      <c r="E44" s="1">
        <f>-LN(D44)</f>
        <v>0.058410762156414366</v>
      </c>
      <c r="F44" s="1">
        <f>-LN(E44)</f>
        <v>2.840255122625828</v>
      </c>
    </row>
    <row r="45" spans="1:6" ht="12.75">
      <c r="A45" s="1">
        <v>85</v>
      </c>
      <c r="B45" s="1">
        <v>44</v>
      </c>
      <c r="C45">
        <v>45</v>
      </c>
      <c r="D45" s="1">
        <f t="shared" si="5"/>
        <v>0.9654255319148938</v>
      </c>
      <c r="E45" s="1">
        <f>-LN(D45)</f>
        <v>0.03518630912504357</v>
      </c>
      <c r="F45" s="1">
        <f>-LN(E45)</f>
        <v>3.347098217348194</v>
      </c>
    </row>
    <row r="46" spans="1:6" ht="12.75">
      <c r="A46" s="1">
        <v>103</v>
      </c>
      <c r="B46" s="1">
        <v>45</v>
      </c>
      <c r="C46">
        <v>45</v>
      </c>
      <c r="D46" s="1">
        <f t="shared" si="5"/>
        <v>0.9875886524822696</v>
      </c>
      <c r="E46" s="1">
        <f>-LN(D46)</f>
        <v>0.012489011570774809</v>
      </c>
      <c r="F46" s="1">
        <f>-LN(E46)</f>
        <v>4.3829060956243335</v>
      </c>
    </row>
    <row r="47" spans="1:2" ht="12.75">
      <c r="A47">
        <f>AVERAGE(A2:A46)</f>
        <v>57.91111111111111</v>
      </c>
      <c r="B47" t="s">
        <v>4</v>
      </c>
    </row>
    <row r="48" spans="1:2" ht="12.75">
      <c r="A48">
        <f>STDEV(A2:A46)</f>
        <v>12.392853920014888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2005-02-10T20:41:17Z</dcterms:modified>
  <cp:category/>
  <cp:version/>
  <cp:contentType/>
  <cp:contentStatus/>
</cp:coreProperties>
</file>